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475" windowHeight="6180" activeTab="0"/>
  </bookViews>
  <sheets>
    <sheet name="Dipl.Ing.Klaus Maurer" sheetId="1" r:id="rId1"/>
  </sheets>
  <definedNames/>
  <calcPr fullCalcOnLoad="1"/>
</workbook>
</file>

<file path=xl/sharedStrings.xml><?xml version="1.0" encoding="utf-8"?>
<sst xmlns="http://schemas.openxmlformats.org/spreadsheetml/2006/main" count="159" uniqueCount="132">
  <si>
    <t>Sinnvolle Einsatzplanung bei Großveranstaltungen nach Dipl. Ing. Klaus Maurer</t>
  </si>
  <si>
    <t>1. Maximal zulässige Besucherzahl (Minimale Besucherzahl)</t>
  </si>
  <si>
    <t>Ergibt sich aus:</t>
  </si>
  <si>
    <t>Berechnungstabelle:</t>
  </si>
  <si>
    <t>&gt; bauseitigen Auflagen</t>
  </si>
  <si>
    <t xml:space="preserve">bis 500  </t>
  </si>
  <si>
    <t>Besucher</t>
  </si>
  <si>
    <t>Punkte</t>
  </si>
  <si>
    <t>&gt; Bestuhlung</t>
  </si>
  <si>
    <t>bis 1 000</t>
  </si>
  <si>
    <t>&gt; Zugelassene Sitz- oder Stehplätze</t>
  </si>
  <si>
    <t>bis 1 500</t>
  </si>
  <si>
    <t>&lt;bei Freigelände: 4 Personen pro Quadratmeter&gt;</t>
  </si>
  <si>
    <t>bis 3 000</t>
  </si>
  <si>
    <t>bis 6 000</t>
  </si>
  <si>
    <t>bis 10 000</t>
  </si>
  <si>
    <t>bis 20 000</t>
  </si>
  <si>
    <t>Der so ermittelte Punktwert beschreibt das vom Ort der Veranstaltung ausgehende Risiko.</t>
  </si>
  <si>
    <t>Besucher =</t>
  </si>
  <si>
    <t>2. Tatsächliche oder zu erwartende Besucherzahl</t>
  </si>
  <si>
    <t>Kartenverkauf, Erfahrungswerte und der zu Verfügung stehenden Freifläche (hier mit 2 Personen pro Quadratmeter)</t>
  </si>
  <si>
    <t>Für die so ermittelte tatsächliche oder zu erwartende Besucherzahl wird je volle 500 Besucher 1 Punkt vergeben.</t>
  </si>
  <si>
    <t>Dieser Punktwert beschreibt das von der Besucherzahl ausgehende Risiko.</t>
  </si>
  <si>
    <t>Besucher/500=</t>
  </si>
  <si>
    <t>3. Gefahrenneigung nach Art der Veranstaltung</t>
  </si>
  <si>
    <t>Zur Abschätzung des durch die Art der Veranstaltung bestimmten Risikos wird der das Risiko beschreibende</t>
  </si>
  <si>
    <t>Punktwert mit einem Bewertungsfaktor gewichtet. Eine Anpassung der Faktoren an örtliche Verhältnisse</t>
  </si>
  <si>
    <t>(gewaltbereites Publikum) und Erfahrungen ist möglich und notwendig.</t>
  </si>
  <si>
    <t>Art der Veranstaltung</t>
  </si>
  <si>
    <t>Multiplikator</t>
  </si>
  <si>
    <t>Allgemeine Sportveranstaltung</t>
  </si>
  <si>
    <t>Messe / Kongress</t>
  </si>
  <si>
    <t>Ausstellung</t>
  </si>
  <si>
    <t>Motorsportveranstaltung</t>
  </si>
  <si>
    <t>Basar</t>
  </si>
  <si>
    <t>Musikveranstaltung / Disco</t>
  </si>
  <si>
    <t>Demonstration</t>
  </si>
  <si>
    <t>Open Air Konzert (Boy-Group)</t>
  </si>
  <si>
    <t>Feuerwerk</t>
  </si>
  <si>
    <t>Open Air Konzert</t>
  </si>
  <si>
    <t>Flohmarkt</t>
  </si>
  <si>
    <t>Oper / Operette / Musical</t>
  </si>
  <si>
    <t>Flugveranstaltung</t>
  </si>
  <si>
    <t>Radrennen</t>
  </si>
  <si>
    <t>Fußballspiele/-turniere</t>
  </si>
  <si>
    <t>Reitsportveranstaltung</t>
  </si>
  <si>
    <t>IVV Wanderung</t>
  </si>
  <si>
    <t>Rockkonzert / Techno-Party</t>
  </si>
  <si>
    <t>Karevalsveranstaltung</t>
  </si>
  <si>
    <t>Schauspiel / Theater</t>
  </si>
  <si>
    <t>Karevalsumzug</t>
  </si>
  <si>
    <t>Schützenfest</t>
  </si>
  <si>
    <t>Kirmes</t>
  </si>
  <si>
    <t>Show / Fernsehshow</t>
  </si>
  <si>
    <t>Stadtteilfest</t>
  </si>
  <si>
    <t>Konzert</t>
  </si>
  <si>
    <t>Straßenfest</t>
  </si>
  <si>
    <t>Kundgebung</t>
  </si>
  <si>
    <t>Tanzsportveranstaltung</t>
  </si>
  <si>
    <t>Langlauf/Volkslauf</t>
  </si>
  <si>
    <t>Volksfest</t>
  </si>
  <si>
    <t>Martinszug</t>
  </si>
  <si>
    <t>Weihnachtsmarkt</t>
  </si>
  <si>
    <t>Faktor</t>
  </si>
  <si>
    <t>4. Beteiligung prominenter Persönlichkeiten</t>
  </si>
  <si>
    <t xml:space="preserve">Findet eine Veranstaltung unter Beteiligung von Prominenten statt, </t>
  </si>
  <si>
    <t>so ist je 5 Prominente ein Punktwert von 10 Punkten zu berechnen.</t>
  </si>
  <si>
    <t>Prominente =</t>
  </si>
  <si>
    <t>5. Berücksichtung polizeilicher Erkenntnisse</t>
  </si>
  <si>
    <t>Je nach der Zusammensetzung der zu erwartenden Besuchergruppe ergeben sich polizeiliche Erkenntnisse</t>
  </si>
  <si>
    <t>über die Gewaltbereitschaft der Teilnehmer. Ist dies aus Abstimmungsgesprächen erkennbar, so ist der das</t>
  </si>
  <si>
    <t>Risiko beschreibende Punktwert um weitere 10 Punkte zu erhöhen.</t>
  </si>
  <si>
    <t>=</t>
  </si>
  <si>
    <t>Algorithmus</t>
  </si>
  <si>
    <t>aus 1. Maximale Besucherzahl</t>
  </si>
  <si>
    <t>a) aus Auflagen, Bestuhlung, etc.</t>
  </si>
  <si>
    <t>b) aus Fläche (4 Pers. / m²)</t>
  </si>
  <si>
    <t>+</t>
  </si>
  <si>
    <t>Verdoppelung des Punktwertes aus 1,</t>
  </si>
  <si>
    <t>wenn Veranstaltung innerhalb einer</t>
  </si>
  <si>
    <t>geschlossenen baulichen Anlage</t>
  </si>
  <si>
    <t>aus 2. Tatsächliche oder zu erwartende Besucherzahl</t>
  </si>
  <si>
    <t>a) aus Vorverkauf, Erfahrung, etc.</t>
  </si>
  <si>
    <t>b) aus Fläche (2 Pers. / m²)</t>
  </si>
  <si>
    <t>1 Punkt je volle 500 Besucher</t>
  </si>
  <si>
    <t>*</t>
  </si>
  <si>
    <t>aus 3. Bewertungsfaktor nach Gefahrneigung</t>
  </si>
  <si>
    <t>siehe Tabelle</t>
  </si>
  <si>
    <t>Zwischenwert</t>
  </si>
  <si>
    <t>aus 4. Beteiligung prominenter Personen</t>
  </si>
  <si>
    <t>aus 5. Berücksichtigung polizeilicher Erkentnisse</t>
  </si>
  <si>
    <t>Gesamtrisiko</t>
  </si>
  <si>
    <t>Bemessung des Einsatzpotential</t>
  </si>
  <si>
    <t>Punktwert ab    bis      Anzahl Helfer</t>
  </si>
  <si>
    <t>Punktwert ab    bis      Anzahl RTW</t>
  </si>
  <si>
    <t>kein San-Dienst erforderlich</t>
  </si>
  <si>
    <t>Kein RTW</t>
  </si>
  <si>
    <t>freiwillig 3 Helfer</t>
  </si>
  <si>
    <t>1 RTW</t>
  </si>
  <si>
    <t>5 Helfer</t>
  </si>
  <si>
    <t>2 RTW</t>
  </si>
  <si>
    <t>10 Helfer</t>
  </si>
  <si>
    <t>3 RTW</t>
  </si>
  <si>
    <t>20 Helfer</t>
  </si>
  <si>
    <t>4 RTW</t>
  </si>
  <si>
    <t>30 Helfer</t>
  </si>
  <si>
    <t>5 RTW</t>
  </si>
  <si>
    <t>40 Helfer</t>
  </si>
  <si>
    <t>ab 100,1</t>
  </si>
  <si>
    <t>6 RTW</t>
  </si>
  <si>
    <t>80 Helfer</t>
  </si>
  <si>
    <t>Krankenwagen sollten in gleicher oder</t>
  </si>
  <si>
    <t>120 Helfer</t>
  </si>
  <si>
    <t>höherer Anzahl vorhanden sein</t>
  </si>
  <si>
    <t xml:space="preserve">Anleitung: </t>
  </si>
  <si>
    <t xml:space="preserve">in die </t>
  </si>
  <si>
    <t xml:space="preserve">Gelb </t>
  </si>
  <si>
    <t>hinterlegten Felder geben Sie bitte Ihre Daten ein.</t>
  </si>
  <si>
    <t>Blau</t>
  </si>
  <si>
    <t>Bei Veranstaltungen innerhalb geschlossener Räume wird die Punktzahl verdoppelt.</t>
  </si>
  <si>
    <t>Geschlossene Räumlichkeit =</t>
  </si>
  <si>
    <t>Dropdownfeld</t>
  </si>
  <si>
    <t>Komma verwenden !</t>
  </si>
  <si>
    <t>Erstellt von Jens Baierschmitt</t>
  </si>
  <si>
    <t>Webmaster@voelklingen.drk.de</t>
  </si>
  <si>
    <t>www.voelklingen.drk.de</t>
  </si>
  <si>
    <t>hinterlegten Felder geben Sie bitte die entsprechenden Punktzahlen laut Beschreibung ein.</t>
  </si>
  <si>
    <t>Für jeweils weitere 10 000 Teilnehmer erhöht sich</t>
  </si>
  <si>
    <t>der Punktwert um 1.</t>
  </si>
  <si>
    <t>Kombi-Veran.(Sport,Musik,Show)</t>
  </si>
  <si>
    <t>gerundet</t>
  </si>
  <si>
    <t>Zur kostenlosen Nutzung und Weitergabe freigegeben.</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</si>
</sst>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s>
  <fonts count="14">
    <font>
      <sz val="10"/>
      <name val="Arial"/>
      <family val="0"/>
    </font>
    <font>
      <b/>
      <sz val="10"/>
      <name val="Arial"/>
      <family val="0"/>
    </font>
    <font>
      <i/>
      <sz val="10"/>
      <name val="Arial"/>
      <family val="0"/>
    </font>
    <font>
      <b/>
      <i/>
      <sz val="10"/>
      <name val="Arial"/>
      <family val="0"/>
    </font>
    <font>
      <b/>
      <u val="single"/>
      <sz val="10"/>
      <name val="Arial"/>
      <family val="2"/>
    </font>
    <font>
      <b/>
      <u val="single"/>
      <sz val="12"/>
      <name val="Arial"/>
      <family val="2"/>
    </font>
    <font>
      <sz val="14"/>
      <name val="Arial"/>
      <family val="2"/>
    </font>
    <font>
      <b/>
      <u val="single"/>
      <sz val="14"/>
      <name val="Arial"/>
      <family val="2"/>
    </font>
    <font>
      <sz val="18"/>
      <name val="Arial"/>
      <family val="2"/>
    </font>
    <font>
      <u val="single"/>
      <sz val="12"/>
      <name val="Arial"/>
      <family val="2"/>
    </font>
    <font>
      <u val="single"/>
      <sz val="10"/>
      <color indexed="12"/>
      <name val="Arial"/>
      <family val="0"/>
    </font>
    <font>
      <u val="single"/>
      <sz val="10"/>
      <color indexed="36"/>
      <name val="Arial"/>
      <family val="0"/>
    </font>
    <font>
      <sz val="16"/>
      <name val="Arial"/>
      <family val="2"/>
    </font>
    <font>
      <sz val="11"/>
      <name val="Arial"/>
      <family val="2"/>
    </font>
  </fonts>
  <fills count="7">
    <fill>
      <patternFill/>
    </fill>
    <fill>
      <patternFill patternType="gray125"/>
    </fill>
    <fill>
      <patternFill patternType="solid">
        <fgColor indexed="22"/>
        <bgColor indexed="64"/>
      </patternFill>
    </fill>
    <fill>
      <patternFill patternType="solid">
        <fgColor indexed="40"/>
        <bgColor indexed="64"/>
      </patternFill>
    </fill>
    <fill>
      <patternFill patternType="solid">
        <fgColor indexed="43"/>
        <bgColor indexed="64"/>
      </patternFill>
    </fill>
    <fill>
      <patternFill patternType="solid">
        <fgColor indexed="41"/>
        <bgColor indexed="64"/>
      </patternFill>
    </fill>
    <fill>
      <patternFill patternType="solid">
        <fgColor indexed="10"/>
        <bgColor indexed="64"/>
      </patternFill>
    </fill>
  </fills>
  <borders count="10">
    <border>
      <left/>
      <right/>
      <top/>
      <bottom/>
      <diagonal/>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1">
    <xf numFmtId="0" fontId="0" fillId="0" borderId="0" xfId="0" applyAlignment="1">
      <alignment/>
    </xf>
    <xf numFmtId="0" fontId="5"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2" borderId="0" xfId="0" applyFill="1" applyAlignment="1">
      <alignment/>
    </xf>
    <xf numFmtId="0" fontId="0" fillId="2" borderId="9" xfId="0" applyFill="1" applyBorder="1" applyAlignment="1">
      <alignment/>
    </xf>
    <xf numFmtId="0" fontId="6" fillId="2" borderId="0" xfId="0" applyFont="1" applyFill="1" applyAlignment="1">
      <alignment/>
    </xf>
    <xf numFmtId="2" fontId="0" fillId="0" borderId="0" xfId="0" applyNumberFormat="1" applyAlignment="1">
      <alignment horizontal="center"/>
    </xf>
    <xf numFmtId="0" fontId="4" fillId="0" borderId="0" xfId="0" applyFont="1" applyAlignment="1">
      <alignment/>
    </xf>
    <xf numFmtId="0" fontId="1" fillId="0" borderId="0" xfId="0" applyFont="1" applyAlignment="1">
      <alignment/>
    </xf>
    <xf numFmtId="0" fontId="4" fillId="0" borderId="0" xfId="0" applyFont="1" applyAlignment="1">
      <alignment/>
    </xf>
    <xf numFmtId="0" fontId="0" fillId="2" borderId="0" xfId="0" applyFill="1" applyBorder="1" applyAlignment="1">
      <alignment/>
    </xf>
    <xf numFmtId="0" fontId="7" fillId="0" borderId="0" xfId="0" applyFont="1" applyAlignment="1">
      <alignment/>
    </xf>
    <xf numFmtId="0" fontId="8" fillId="0" borderId="0" xfId="0" applyFont="1" applyAlignment="1">
      <alignment horizontal="center"/>
    </xf>
    <xf numFmtId="0" fontId="6" fillId="0" borderId="0" xfId="0" applyFont="1" applyAlignment="1">
      <alignment/>
    </xf>
    <xf numFmtId="0" fontId="0" fillId="0" borderId="0" xfId="0" applyAlignment="1">
      <alignment horizontal="center"/>
    </xf>
    <xf numFmtId="0" fontId="0" fillId="0" borderId="0" xfId="0" applyAlignment="1">
      <alignment horizontal="lef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Fill="1" applyAlignment="1">
      <alignment/>
    </xf>
    <xf numFmtId="0" fontId="0" fillId="3" borderId="0" xfId="0" applyFill="1" applyAlignment="1">
      <alignment/>
    </xf>
    <xf numFmtId="0" fontId="0" fillId="4" borderId="0" xfId="0" applyFill="1" applyAlignment="1">
      <alignment/>
    </xf>
    <xf numFmtId="0" fontId="0" fillId="0" borderId="0" xfId="0" applyAlignment="1">
      <alignment horizontal="right"/>
    </xf>
    <xf numFmtId="0" fontId="1" fillId="4" borderId="0" xfId="0" applyFont="1" applyFill="1" applyAlignment="1">
      <alignment horizontal="center"/>
    </xf>
    <xf numFmtId="0" fontId="1" fillId="5" borderId="0" xfId="0" applyFont="1" applyFill="1" applyAlignment="1">
      <alignment horizontal="center"/>
    </xf>
    <xf numFmtId="0" fontId="6" fillId="2" borderId="0" xfId="0" applyFont="1" applyFill="1" applyBorder="1" applyAlignment="1">
      <alignment/>
    </xf>
    <xf numFmtId="0" fontId="6" fillId="4" borderId="0" xfId="0" applyFont="1" applyFill="1" applyBorder="1" applyAlignment="1">
      <alignment/>
    </xf>
    <xf numFmtId="0" fontId="8" fillId="0" borderId="0" xfId="0" applyFont="1" applyFill="1" applyAlignment="1">
      <alignment horizontal="center"/>
    </xf>
    <xf numFmtId="0" fontId="10" fillId="0" borderId="0" xfId="18" applyAlignment="1">
      <alignment/>
    </xf>
    <xf numFmtId="0" fontId="12" fillId="0" borderId="0" xfId="0" applyFont="1" applyAlignment="1">
      <alignment horizontal="center"/>
    </xf>
    <xf numFmtId="0" fontId="13" fillId="2" borderId="0" xfId="0" applyFont="1" applyFill="1" applyAlignment="1">
      <alignment/>
    </xf>
    <xf numFmtId="0" fontId="13" fillId="2" borderId="0" xfId="0" applyFont="1" applyFill="1" applyBorder="1" applyAlignment="1">
      <alignment/>
    </xf>
    <xf numFmtId="0" fontId="0" fillId="6" borderId="0" xfId="0" applyFill="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ebmaster@voelklingen.drk.de" TargetMode="External" /><Relationship Id="rId2" Type="http://schemas.openxmlformats.org/officeDocument/2006/relationships/hyperlink" Target="http://www.voelklingen.drk.de/"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9"/>
  <sheetViews>
    <sheetView tabSelected="1" workbookViewId="0" topLeftCell="A109">
      <selection activeCell="D146" sqref="D146"/>
    </sheetView>
  </sheetViews>
  <sheetFormatPr defaultColWidth="11.421875" defaultRowHeight="12.75" zeroHeight="1"/>
  <cols>
    <col min="1" max="1" width="8.57421875" style="0" customWidth="1"/>
    <col min="2" max="2" width="9.00390625" style="0" customWidth="1"/>
    <col min="3" max="3" width="10.140625" style="0" customWidth="1"/>
    <col min="4" max="4" width="10.421875" style="0" customWidth="1"/>
    <col min="5" max="5" width="7.421875" style="0" customWidth="1"/>
    <col min="6" max="6" width="9.140625" style="0" customWidth="1"/>
    <col min="7" max="7" width="9.57421875" style="0" customWidth="1"/>
    <col min="8" max="8" width="3.28125" style="0" customWidth="1"/>
    <col min="9" max="9" width="8.00390625" style="0" customWidth="1"/>
    <col min="12" max="16384" width="0" style="0" hidden="1" customWidth="1"/>
  </cols>
  <sheetData>
    <row r="1" ht="15.75">
      <c r="A1" s="1" t="s">
        <v>0</v>
      </c>
    </row>
    <row r="2" ht="12.75"/>
    <row r="3" spans="1:4" ht="12.75">
      <c r="A3" t="s">
        <v>114</v>
      </c>
      <c r="B3" s="30" t="s">
        <v>115</v>
      </c>
      <c r="C3" s="31" t="s">
        <v>116</v>
      </c>
      <c r="D3" t="s">
        <v>117</v>
      </c>
    </row>
    <row r="4" spans="2:4" ht="12.75">
      <c r="B4" s="30" t="s">
        <v>115</v>
      </c>
      <c r="C4" s="32" t="s">
        <v>118</v>
      </c>
      <c r="D4" t="s">
        <v>126</v>
      </c>
    </row>
    <row r="5" ht="12.75"/>
    <row r="6" ht="12.75"/>
    <row r="7" ht="12.75"/>
    <row r="8" spans="1:5" ht="12.75">
      <c r="A8" s="15" t="s">
        <v>1</v>
      </c>
      <c r="B8" s="15"/>
      <c r="C8" s="15"/>
      <c r="D8" s="15"/>
      <c r="E8" s="15"/>
    </row>
    <row r="9" ht="13.5" thickBot="1"/>
    <row r="10" spans="1:9" ht="12.75">
      <c r="A10" t="s">
        <v>2</v>
      </c>
      <c r="F10" s="2" t="s">
        <v>3</v>
      </c>
      <c r="G10" s="3"/>
      <c r="H10" s="3"/>
      <c r="I10" s="4"/>
    </row>
    <row r="11" spans="1:9" ht="12.75">
      <c r="A11" t="s">
        <v>4</v>
      </c>
      <c r="F11" s="5" t="s">
        <v>5</v>
      </c>
      <c r="G11" s="6" t="s">
        <v>6</v>
      </c>
      <c r="H11" s="6">
        <v>1</v>
      </c>
      <c r="I11" s="7" t="s">
        <v>7</v>
      </c>
    </row>
    <row r="12" spans="1:9" ht="12.75">
      <c r="A12" t="s">
        <v>8</v>
      </c>
      <c r="F12" s="5" t="s">
        <v>9</v>
      </c>
      <c r="G12" s="6" t="s">
        <v>6</v>
      </c>
      <c r="H12" s="6">
        <v>2</v>
      </c>
      <c r="I12" s="7" t="s">
        <v>7</v>
      </c>
    </row>
    <row r="13" spans="1:9" ht="12.75">
      <c r="A13" t="s">
        <v>10</v>
      </c>
      <c r="F13" s="5" t="s">
        <v>11</v>
      </c>
      <c r="G13" s="6" t="s">
        <v>6</v>
      </c>
      <c r="H13" s="6">
        <v>3</v>
      </c>
      <c r="I13" s="7" t="s">
        <v>7</v>
      </c>
    </row>
    <row r="14" spans="1:9" ht="12.75">
      <c r="A14" t="s">
        <v>12</v>
      </c>
      <c r="F14" s="5" t="s">
        <v>13</v>
      </c>
      <c r="G14" s="6" t="s">
        <v>6</v>
      </c>
      <c r="H14" s="6">
        <v>4</v>
      </c>
      <c r="I14" s="7" t="s">
        <v>7</v>
      </c>
    </row>
    <row r="15" spans="6:9" ht="12.75">
      <c r="F15" s="5" t="s">
        <v>14</v>
      </c>
      <c r="G15" s="6" t="s">
        <v>6</v>
      </c>
      <c r="H15" s="6">
        <v>5</v>
      </c>
      <c r="I15" s="7" t="s">
        <v>7</v>
      </c>
    </row>
    <row r="16" spans="1:9" ht="12.75">
      <c r="A16" t="s">
        <v>127</v>
      </c>
      <c r="F16" s="5" t="s">
        <v>15</v>
      </c>
      <c r="G16" s="6" t="s">
        <v>6</v>
      </c>
      <c r="H16" s="6">
        <v>10</v>
      </c>
      <c r="I16" s="7" t="s">
        <v>7</v>
      </c>
    </row>
    <row r="17" spans="1:9" ht="13.5" thickBot="1">
      <c r="A17" t="s">
        <v>128</v>
      </c>
      <c r="F17" s="8" t="s">
        <v>16</v>
      </c>
      <c r="G17" s="9" t="s">
        <v>6</v>
      </c>
      <c r="H17" s="9">
        <v>11</v>
      </c>
      <c r="I17" s="10" t="s">
        <v>7</v>
      </c>
    </row>
    <row r="18" ht="12.75"/>
    <row r="19" ht="12.75">
      <c r="A19" t="s">
        <v>17</v>
      </c>
    </row>
    <row r="20" ht="12.75">
      <c r="A20" t="s">
        <v>119</v>
      </c>
    </row>
    <row r="21" spans="1:7" ht="12.75">
      <c r="A21" s="11"/>
      <c r="B21" s="11"/>
      <c r="C21" s="11"/>
      <c r="D21" s="11"/>
      <c r="E21" s="11"/>
      <c r="F21" s="11"/>
      <c r="G21" s="11"/>
    </row>
    <row r="22" spans="1:7" ht="18">
      <c r="A22" s="11"/>
      <c r="B22" s="11"/>
      <c r="C22" s="29"/>
      <c r="D22" s="13" t="s">
        <v>18</v>
      </c>
      <c r="E22" s="11"/>
      <c r="F22" s="28"/>
      <c r="G22" s="13" t="s">
        <v>7</v>
      </c>
    </row>
    <row r="23" spans="1:12" ht="18">
      <c r="A23" s="18"/>
      <c r="B23" s="18"/>
      <c r="C23" s="18"/>
      <c r="D23" s="18"/>
      <c r="E23" s="18"/>
      <c r="F23" s="18"/>
      <c r="G23" s="18"/>
      <c r="L23" s="21"/>
    </row>
    <row r="24" spans="1:12" ht="18">
      <c r="A24" s="18"/>
      <c r="B24" s="33" t="s">
        <v>120</v>
      </c>
      <c r="C24" s="11"/>
      <c r="D24" s="18"/>
      <c r="E24" s="18"/>
      <c r="F24" s="34"/>
      <c r="G24" s="39" t="s">
        <v>121</v>
      </c>
      <c r="L24" s="21"/>
    </row>
    <row r="25" spans="1:7" ht="18">
      <c r="A25" s="18"/>
      <c r="B25" s="18"/>
      <c r="C25" s="18"/>
      <c r="D25" s="18"/>
      <c r="E25" s="18"/>
      <c r="F25" s="33"/>
      <c r="G25" s="18"/>
    </row>
    <row r="26" spans="1:7" ht="12.75">
      <c r="A26" s="18"/>
      <c r="B26" s="18"/>
      <c r="C26" s="18"/>
      <c r="D26" s="18"/>
      <c r="E26" s="18"/>
      <c r="F26" s="18"/>
      <c r="G26" s="18"/>
    </row>
    <row r="27" ht="12.75"/>
    <row r="28" spans="1:4" ht="12.75">
      <c r="A28" s="15" t="s">
        <v>19</v>
      </c>
      <c r="B28" s="16"/>
      <c r="C28" s="16"/>
      <c r="D28" s="16"/>
    </row>
    <row r="29" ht="12.75"/>
    <row r="30" ht="12.75">
      <c r="A30" t="s">
        <v>2</v>
      </c>
    </row>
    <row r="31" ht="12.75">
      <c r="A31" t="s">
        <v>20</v>
      </c>
    </row>
    <row r="32" ht="12.75">
      <c r="A32" t="s">
        <v>21</v>
      </c>
    </row>
    <row r="33" ht="12.75">
      <c r="A33" t="s">
        <v>22</v>
      </c>
    </row>
    <row r="34" ht="12.75"/>
    <row r="35" spans="1:7" ht="12.75">
      <c r="A35" s="11"/>
      <c r="B35" s="11"/>
      <c r="C35" s="11"/>
      <c r="D35" s="11"/>
      <c r="E35" s="11"/>
      <c r="F35" s="11"/>
      <c r="G35" s="11"/>
    </row>
    <row r="36" spans="1:7" ht="18">
      <c r="A36" s="11"/>
      <c r="B36" s="11"/>
      <c r="C36" s="29"/>
      <c r="D36" s="13" t="s">
        <v>23</v>
      </c>
      <c r="E36" s="11"/>
      <c r="F36" s="11">
        <f>SUM(C36/500)</f>
        <v>0</v>
      </c>
      <c r="G36" s="13" t="s">
        <v>7</v>
      </c>
    </row>
    <row r="37" spans="1:7" ht="18">
      <c r="A37" s="11"/>
      <c r="B37" s="11"/>
      <c r="C37" s="11"/>
      <c r="D37" s="13"/>
      <c r="E37" s="11"/>
      <c r="F37" s="11">
        <f>ROUND(F36,0)</f>
        <v>0</v>
      </c>
      <c r="G37" s="13" t="s">
        <v>7</v>
      </c>
    </row>
    <row r="38" spans="1:7" ht="12.75">
      <c r="A38" s="12"/>
      <c r="B38" s="12"/>
      <c r="C38" s="12"/>
      <c r="D38" s="12"/>
      <c r="E38" s="12"/>
      <c r="F38" s="12"/>
      <c r="G38" s="12"/>
    </row>
    <row r="39" ht="12.75"/>
    <row r="40" spans="1:4" ht="12.75">
      <c r="A40" s="15" t="s">
        <v>24</v>
      </c>
      <c r="B40" s="16"/>
      <c r="C40" s="16"/>
      <c r="D40" s="16"/>
    </row>
    <row r="41" ht="12.75"/>
    <row r="42" ht="12.75">
      <c r="A42" t="s">
        <v>25</v>
      </c>
    </row>
    <row r="43" ht="12.75">
      <c r="A43" t="s">
        <v>26</v>
      </c>
    </row>
    <row r="44" ht="12.75">
      <c r="A44" t="s">
        <v>27</v>
      </c>
    </row>
    <row r="45" ht="12.75"/>
    <row r="46" spans="1:10" ht="12.75">
      <c r="A46" s="15" t="s">
        <v>28</v>
      </c>
      <c r="B46" s="15"/>
      <c r="C46" s="15"/>
      <c r="D46" s="15" t="s">
        <v>29</v>
      </c>
      <c r="E46" s="15"/>
      <c r="F46" s="15" t="s">
        <v>28</v>
      </c>
      <c r="G46" s="15"/>
      <c r="H46" s="15"/>
      <c r="J46" s="15" t="s">
        <v>29</v>
      </c>
    </row>
    <row r="47" spans="1:10" ht="12.75">
      <c r="A47" t="s">
        <v>30</v>
      </c>
      <c r="D47" s="14">
        <v>0.3</v>
      </c>
      <c r="F47" t="s">
        <v>31</v>
      </c>
      <c r="J47" s="14">
        <v>0.2</v>
      </c>
    </row>
    <row r="48" spans="1:10" ht="12.75">
      <c r="A48" t="s">
        <v>32</v>
      </c>
      <c r="D48" s="14">
        <v>0.3</v>
      </c>
      <c r="F48" t="s">
        <v>33</v>
      </c>
      <c r="J48" s="14">
        <v>0.8</v>
      </c>
    </row>
    <row r="49" spans="1:10" ht="12.75">
      <c r="A49" t="s">
        <v>34</v>
      </c>
      <c r="D49" s="14">
        <v>0.3</v>
      </c>
      <c r="F49" t="s">
        <v>35</v>
      </c>
      <c r="J49" s="14">
        <v>0.5</v>
      </c>
    </row>
    <row r="50" spans="1:10" ht="12.75">
      <c r="A50" t="s">
        <v>36</v>
      </c>
      <c r="D50" s="14">
        <v>0.8</v>
      </c>
      <c r="F50" t="s">
        <v>37</v>
      </c>
      <c r="J50" s="14">
        <v>1.2</v>
      </c>
    </row>
    <row r="51" spans="1:10" ht="12.75">
      <c r="A51" t="s">
        <v>38</v>
      </c>
      <c r="D51" s="14">
        <v>0.4</v>
      </c>
      <c r="F51" t="s">
        <v>39</v>
      </c>
      <c r="J51" s="14">
        <v>1</v>
      </c>
    </row>
    <row r="52" spans="1:10" ht="12.75">
      <c r="A52" t="s">
        <v>40</v>
      </c>
      <c r="D52" s="14">
        <v>0.3</v>
      </c>
      <c r="F52" t="s">
        <v>41</v>
      </c>
      <c r="J52" s="14">
        <v>0.2</v>
      </c>
    </row>
    <row r="53" spans="1:10" ht="12.75">
      <c r="A53" t="s">
        <v>42</v>
      </c>
      <c r="D53" s="14">
        <v>0.9</v>
      </c>
      <c r="F53" t="s">
        <v>43</v>
      </c>
      <c r="J53" s="14">
        <v>0.3</v>
      </c>
    </row>
    <row r="54" spans="1:10" ht="12.75">
      <c r="A54" t="s">
        <v>44</v>
      </c>
      <c r="D54" s="14">
        <v>0.4</v>
      </c>
      <c r="F54" t="s">
        <v>45</v>
      </c>
      <c r="J54" s="14">
        <v>0.2</v>
      </c>
    </row>
    <row r="55" spans="1:10" ht="12.75">
      <c r="A55" t="s">
        <v>46</v>
      </c>
      <c r="D55" s="14">
        <v>0.1</v>
      </c>
      <c r="F55" t="s">
        <v>47</v>
      </c>
      <c r="J55" s="14">
        <v>1.2</v>
      </c>
    </row>
    <row r="56" spans="1:10" ht="12.75">
      <c r="A56" t="s">
        <v>48</v>
      </c>
      <c r="D56" s="14">
        <v>0.7</v>
      </c>
      <c r="F56" t="s">
        <v>49</v>
      </c>
      <c r="J56" s="14">
        <v>0.2</v>
      </c>
    </row>
    <row r="57" spans="1:10" ht="12.75">
      <c r="A57" t="s">
        <v>50</v>
      </c>
      <c r="D57" s="14">
        <v>0.7</v>
      </c>
      <c r="F57" t="s">
        <v>51</v>
      </c>
      <c r="J57" s="14">
        <v>0.5</v>
      </c>
    </row>
    <row r="58" spans="1:10" ht="12.75">
      <c r="A58" t="s">
        <v>52</v>
      </c>
      <c r="D58" s="14">
        <v>0.5</v>
      </c>
      <c r="F58" t="s">
        <v>53</v>
      </c>
      <c r="J58" s="14">
        <v>0.3</v>
      </c>
    </row>
    <row r="59" spans="1:10" ht="12.75">
      <c r="A59" t="s">
        <v>129</v>
      </c>
      <c r="D59" s="14">
        <v>0.35</v>
      </c>
      <c r="F59" t="s">
        <v>54</v>
      </c>
      <c r="J59" s="14">
        <v>0.4</v>
      </c>
    </row>
    <row r="60" spans="1:10" ht="12.75">
      <c r="A60" t="s">
        <v>55</v>
      </c>
      <c r="D60" s="14">
        <v>0.2</v>
      </c>
      <c r="F60" t="s">
        <v>56</v>
      </c>
      <c r="J60" s="14">
        <v>0.4</v>
      </c>
    </row>
    <row r="61" spans="1:10" ht="12.75">
      <c r="A61" t="s">
        <v>57</v>
      </c>
      <c r="D61" s="14">
        <v>0.5</v>
      </c>
      <c r="F61" t="s">
        <v>58</v>
      </c>
      <c r="J61" s="14">
        <v>0.3</v>
      </c>
    </row>
    <row r="62" spans="1:10" ht="12.75">
      <c r="A62" t="s">
        <v>59</v>
      </c>
      <c r="D62" s="14">
        <v>0.3</v>
      </c>
      <c r="F62" t="s">
        <v>60</v>
      </c>
      <c r="J62" s="14">
        <v>0.4</v>
      </c>
    </row>
    <row r="63" spans="1:10" ht="12.75">
      <c r="A63" t="s">
        <v>61</v>
      </c>
      <c r="D63" s="14">
        <v>0.3</v>
      </c>
      <c r="F63" t="s">
        <v>62</v>
      </c>
      <c r="J63" s="14">
        <v>0.3</v>
      </c>
    </row>
    <row r="64" ht="12.75"/>
    <row r="65" spans="1:6" ht="12.75">
      <c r="A65" s="11"/>
      <c r="B65" s="11"/>
      <c r="C65" s="11"/>
      <c r="D65" s="11"/>
      <c r="E65" s="11"/>
      <c r="F65" s="11"/>
    </row>
    <row r="66" spans="1:6" ht="18">
      <c r="A66" s="11"/>
      <c r="B66" s="11"/>
      <c r="C66" s="38" t="s">
        <v>122</v>
      </c>
      <c r="D66" s="11"/>
      <c r="E66" s="28"/>
      <c r="F66" s="13" t="s">
        <v>63</v>
      </c>
    </row>
    <row r="67" spans="1:6" ht="12.75">
      <c r="A67" s="11"/>
      <c r="B67" s="11"/>
      <c r="C67" s="11"/>
      <c r="D67" s="11"/>
      <c r="E67" s="11"/>
      <c r="F67" s="11"/>
    </row>
    <row r="68" ht="12.75"/>
    <row r="69" ht="12.75">
      <c r="A69" s="17" t="s">
        <v>64</v>
      </c>
    </row>
    <row r="70" ht="12.75"/>
    <row r="71" ht="12.75">
      <c r="A71" t="s">
        <v>65</v>
      </c>
    </row>
    <row r="72" ht="12.75">
      <c r="A72" t="s">
        <v>66</v>
      </c>
    </row>
    <row r="73" ht="12.75"/>
    <row r="74" spans="1:6" ht="12.75">
      <c r="A74" s="11"/>
      <c r="B74" s="11"/>
      <c r="C74" s="11"/>
      <c r="D74" s="11"/>
      <c r="E74" s="11"/>
      <c r="F74" s="11"/>
    </row>
    <row r="75" spans="1:6" ht="18">
      <c r="A75" s="11"/>
      <c r="B75" s="29"/>
      <c r="C75" s="13" t="s">
        <v>67</v>
      </c>
      <c r="D75" s="18"/>
      <c r="E75" s="11">
        <f>SUM(B75/5*10)</f>
        <v>0</v>
      </c>
      <c r="F75" s="13" t="s">
        <v>7</v>
      </c>
    </row>
    <row r="76" spans="1:6" ht="18">
      <c r="A76" s="11"/>
      <c r="B76" s="11"/>
      <c r="C76" s="13"/>
      <c r="D76" s="39" t="s">
        <v>130</v>
      </c>
      <c r="E76" s="11">
        <f>ROUNDDOWN(E75,0)</f>
        <v>0</v>
      </c>
      <c r="F76" s="13" t="s">
        <v>7</v>
      </c>
    </row>
    <row r="77" spans="1:6" ht="12.75">
      <c r="A77" s="11"/>
      <c r="B77" s="11"/>
      <c r="C77" s="11"/>
      <c r="D77" s="11"/>
      <c r="E77" s="11"/>
      <c r="F77" s="11"/>
    </row>
    <row r="78" ht="12.75"/>
    <row r="79" ht="12.75">
      <c r="A79" s="17" t="s">
        <v>68</v>
      </c>
    </row>
    <row r="80" ht="12.75"/>
    <row r="81" ht="12.75">
      <c r="A81" t="s">
        <v>69</v>
      </c>
    </row>
    <row r="82" ht="12.75">
      <c r="A82" t="s">
        <v>70</v>
      </c>
    </row>
    <row r="83" ht="12.75">
      <c r="A83" t="s">
        <v>71</v>
      </c>
    </row>
    <row r="84" ht="12.75"/>
    <row r="85" spans="1:6" ht="12.75">
      <c r="A85" s="11"/>
      <c r="B85" s="11"/>
      <c r="C85" s="11"/>
      <c r="D85" s="11"/>
      <c r="E85" s="11"/>
      <c r="F85" s="11"/>
    </row>
    <row r="86" spans="1:6" ht="18">
      <c r="A86" s="11"/>
      <c r="B86" s="13"/>
      <c r="C86" s="11"/>
      <c r="D86" s="34"/>
      <c r="E86" s="38" t="s">
        <v>121</v>
      </c>
      <c r="F86" s="11"/>
    </row>
    <row r="87" spans="1:6" ht="12.75">
      <c r="A87" s="11"/>
      <c r="B87" s="11"/>
      <c r="C87" s="11"/>
      <c r="D87" s="11"/>
      <c r="E87" s="11"/>
      <c r="F87" s="11"/>
    </row>
    <row r="88" ht="12.75"/>
    <row r="89" ht="18">
      <c r="A89" s="19" t="s">
        <v>73</v>
      </c>
    </row>
    <row r="90" ht="12.75"/>
    <row r="91" spans="1:8" ht="12.75">
      <c r="A91" t="s">
        <v>74</v>
      </c>
      <c r="E91" s="27"/>
      <c r="F91" s="27"/>
      <c r="G91" s="27"/>
      <c r="H91" s="27"/>
    </row>
    <row r="92" spans="2:7" ht="12.75">
      <c r="B92" t="s">
        <v>75</v>
      </c>
      <c r="E92" s="27"/>
      <c r="F92" s="11">
        <f>SUM(F22)</f>
        <v>0</v>
      </c>
      <c r="G92" s="27"/>
    </row>
    <row r="93" spans="2:8" ht="12.75">
      <c r="B93" t="s">
        <v>76</v>
      </c>
      <c r="E93" s="27"/>
      <c r="F93" s="27"/>
      <c r="G93" s="27"/>
      <c r="H93" s="27"/>
    </row>
    <row r="94" ht="20.25">
      <c r="F94" s="37" t="s">
        <v>77</v>
      </c>
    </row>
    <row r="95" spans="2:8" ht="12.75">
      <c r="B95" t="s">
        <v>78</v>
      </c>
      <c r="E95" s="27"/>
      <c r="F95" s="27"/>
      <c r="G95" s="27"/>
      <c r="H95" s="27"/>
    </row>
    <row r="96" spans="2:7" ht="12.75">
      <c r="B96" t="s">
        <v>79</v>
      </c>
      <c r="E96" s="27"/>
      <c r="F96" s="11">
        <f>SUMIF(F24,"JA",F22:F22)</f>
        <v>0</v>
      </c>
      <c r="G96" s="27"/>
    </row>
    <row r="97" spans="2:7" ht="12.75">
      <c r="B97" t="s">
        <v>80</v>
      </c>
      <c r="E97" s="27"/>
      <c r="F97" s="27"/>
      <c r="G97" s="27"/>
    </row>
    <row r="98" ht="20.25">
      <c r="F98" s="37" t="s">
        <v>77</v>
      </c>
    </row>
    <row r="99" spans="1:7" ht="12.75">
      <c r="A99" t="s">
        <v>81</v>
      </c>
      <c r="E99" s="27"/>
      <c r="F99" s="27"/>
      <c r="G99" s="27"/>
    </row>
    <row r="100" spans="2:7" ht="12.75">
      <c r="B100" t="s">
        <v>82</v>
      </c>
      <c r="E100" s="27"/>
      <c r="F100" s="11">
        <f>SUM(F37)</f>
        <v>0</v>
      </c>
      <c r="G100" s="27"/>
    </row>
    <row r="101" spans="2:7" ht="12.75">
      <c r="B101" t="s">
        <v>83</v>
      </c>
      <c r="E101" s="27"/>
      <c r="F101" s="27"/>
      <c r="G101" s="27"/>
    </row>
    <row r="102" spans="2:6" ht="23.25">
      <c r="B102" t="s">
        <v>84</v>
      </c>
      <c r="F102" s="20"/>
    </row>
    <row r="103" spans="2:6" ht="12.75">
      <c r="B103" t="s">
        <v>88</v>
      </c>
      <c r="F103" s="11">
        <f>SUM(F92,F96,F100)</f>
        <v>0</v>
      </c>
    </row>
    <row r="104" spans="1:7" ht="23.25">
      <c r="A104" t="s">
        <v>86</v>
      </c>
      <c r="E104" s="27"/>
      <c r="F104" s="35" t="s">
        <v>85</v>
      </c>
      <c r="G104" s="27"/>
    </row>
    <row r="105" spans="2:7" ht="12.75">
      <c r="B105" t="s">
        <v>87</v>
      </c>
      <c r="E105" s="27"/>
      <c r="F105" s="11">
        <f>SUM(E66)</f>
        <v>0</v>
      </c>
      <c r="G105" s="27"/>
    </row>
    <row r="106" ht="20.25">
      <c r="F106" s="37" t="s">
        <v>72</v>
      </c>
    </row>
    <row r="107" spans="2:7" ht="12.75">
      <c r="B107" t="s">
        <v>88</v>
      </c>
      <c r="E107" s="27"/>
      <c r="F107" s="11">
        <f>PRODUCT(F103,F105)</f>
        <v>0</v>
      </c>
      <c r="G107" s="27"/>
    </row>
    <row r="108" spans="5:7" ht="20.25">
      <c r="E108" s="27"/>
      <c r="F108" s="37" t="s">
        <v>77</v>
      </c>
      <c r="G108" s="27"/>
    </row>
    <row r="109" spans="1:7" ht="12.75">
      <c r="A109" t="s">
        <v>89</v>
      </c>
      <c r="E109" s="27"/>
      <c r="F109" s="11">
        <f>SUM(E76)</f>
        <v>0</v>
      </c>
      <c r="G109" s="27"/>
    </row>
    <row r="110" ht="20.25">
      <c r="F110" s="37" t="s">
        <v>77</v>
      </c>
    </row>
    <row r="111" spans="1:12" ht="12.75">
      <c r="A111" t="s">
        <v>90</v>
      </c>
      <c r="E111" s="27"/>
      <c r="F111" s="11">
        <f>SUMIF(D86,"JA",L111:L111)</f>
        <v>0</v>
      </c>
      <c r="G111" s="27"/>
      <c r="L111">
        <v>10</v>
      </c>
    </row>
    <row r="112" ht="20.25">
      <c r="F112" s="37" t="s">
        <v>72</v>
      </c>
    </row>
    <row r="113" spans="2:7" ht="18">
      <c r="B113" s="19" t="s">
        <v>91</v>
      </c>
      <c r="E113" s="27"/>
      <c r="F113" s="40">
        <f>SUM(F107,F109,F111)</f>
        <v>0</v>
      </c>
      <c r="G113" s="27"/>
    </row>
    <row r="114" spans="5:7" ht="12.75">
      <c r="E114" s="27"/>
      <c r="F114" s="27"/>
      <c r="G114" s="27"/>
    </row>
    <row r="115" ht="12.75">
      <c r="G115" s="27"/>
    </row>
    <row r="116" ht="12.75"/>
    <row r="117" ht="18">
      <c r="A117" s="19" t="s">
        <v>92</v>
      </c>
    </row>
    <row r="118" ht="12.75"/>
    <row r="119" spans="1:6" ht="15">
      <c r="A119" s="26" t="s">
        <v>93</v>
      </c>
      <c r="B119" s="25"/>
      <c r="C119" s="25"/>
      <c r="F119" s="26" t="s">
        <v>94</v>
      </c>
    </row>
    <row r="120" spans="1:8" ht="12.75">
      <c r="A120" s="22">
        <v>0.1</v>
      </c>
      <c r="B120" s="22">
        <v>2</v>
      </c>
      <c r="C120" s="23" t="s">
        <v>95</v>
      </c>
      <c r="F120" s="22">
        <v>0.1</v>
      </c>
      <c r="G120" s="22">
        <v>6</v>
      </c>
      <c r="H120" s="23" t="s">
        <v>96</v>
      </c>
    </row>
    <row r="121" spans="1:8" ht="12.75">
      <c r="A121" s="22">
        <v>2.1</v>
      </c>
      <c r="B121" s="22">
        <v>4</v>
      </c>
      <c r="C121" s="23" t="s">
        <v>97</v>
      </c>
      <c r="F121" s="22">
        <v>6.1</v>
      </c>
      <c r="G121" s="22">
        <v>25.5</v>
      </c>
      <c r="H121" s="23" t="s">
        <v>98</v>
      </c>
    </row>
    <row r="122" spans="1:8" ht="12.75">
      <c r="A122" s="22">
        <v>4.1</v>
      </c>
      <c r="B122" s="22">
        <v>16.5</v>
      </c>
      <c r="C122" s="23" t="s">
        <v>99</v>
      </c>
      <c r="F122" s="22">
        <v>25.6</v>
      </c>
      <c r="G122" s="22">
        <v>45.5</v>
      </c>
      <c r="H122" s="23" t="s">
        <v>100</v>
      </c>
    </row>
    <row r="123" spans="1:8" ht="12.75">
      <c r="A123" s="22">
        <v>13.6</v>
      </c>
      <c r="B123" s="22">
        <v>22</v>
      </c>
      <c r="C123" s="23" t="s">
        <v>101</v>
      </c>
      <c r="F123" s="22">
        <v>45.6</v>
      </c>
      <c r="G123" s="22">
        <v>60.5</v>
      </c>
      <c r="H123" s="23" t="s">
        <v>102</v>
      </c>
    </row>
    <row r="124" spans="1:8" ht="12.75">
      <c r="A124" s="22">
        <v>22.1</v>
      </c>
      <c r="B124" s="22">
        <v>40</v>
      </c>
      <c r="C124" s="23" t="s">
        <v>103</v>
      </c>
      <c r="F124" s="22">
        <v>60.6</v>
      </c>
      <c r="G124" s="22">
        <v>75.5</v>
      </c>
      <c r="H124" s="23" t="s">
        <v>104</v>
      </c>
    </row>
    <row r="125" spans="1:8" ht="12.75">
      <c r="A125" s="22">
        <v>40.1</v>
      </c>
      <c r="B125" s="22">
        <v>60</v>
      </c>
      <c r="C125" s="23" t="s">
        <v>105</v>
      </c>
      <c r="F125" s="22">
        <v>75.6</v>
      </c>
      <c r="G125" s="22">
        <v>100</v>
      </c>
      <c r="H125" s="23" t="s">
        <v>106</v>
      </c>
    </row>
    <row r="126" spans="1:8" ht="12.75">
      <c r="A126" s="22">
        <v>60.1</v>
      </c>
      <c r="B126" s="22">
        <v>80</v>
      </c>
      <c r="C126" s="23" t="s">
        <v>107</v>
      </c>
      <c r="F126" s="22" t="s">
        <v>108</v>
      </c>
      <c r="G126" s="22"/>
      <c r="H126" s="23" t="s">
        <v>109</v>
      </c>
    </row>
    <row r="127" spans="1:8" ht="12.75">
      <c r="A127" s="22">
        <v>80.1</v>
      </c>
      <c r="B127" s="22">
        <v>100</v>
      </c>
      <c r="C127" s="23" t="s">
        <v>110</v>
      </c>
      <c r="F127" s="24" t="s">
        <v>111</v>
      </c>
      <c r="G127" s="24"/>
      <c r="H127" s="24"/>
    </row>
    <row r="128" spans="1:8" ht="12.75">
      <c r="A128" s="22">
        <v>100.1</v>
      </c>
      <c r="B128" s="22">
        <v>120</v>
      </c>
      <c r="C128" s="23" t="s">
        <v>112</v>
      </c>
      <c r="F128" s="24" t="s">
        <v>113</v>
      </c>
      <c r="G128" s="24"/>
      <c r="H128" s="24"/>
    </row>
    <row r="129" spans="1:8" ht="12.75">
      <c r="A129" s="22"/>
      <c r="B129" s="22"/>
      <c r="C129" s="23"/>
      <c r="F129" s="24"/>
      <c r="G129" s="24"/>
      <c r="H129" s="24"/>
    </row>
    <row r="130" spans="1:8" ht="12.75">
      <c r="A130" s="22"/>
      <c r="B130" s="22"/>
      <c r="C130" s="23"/>
      <c r="F130" s="24"/>
      <c r="G130" s="24"/>
      <c r="H130" s="24"/>
    </row>
    <row r="131" ht="12.75"/>
    <row r="132" ht="12.75"/>
    <row r="133" ht="12.75"/>
    <row r="134" ht="12.75"/>
    <row r="135" ht="12.75"/>
    <row r="136" ht="12.75"/>
    <row r="137" ht="12.75"/>
    <row r="138" ht="12.75"/>
    <row r="139" ht="12.75"/>
    <row r="140" ht="12.75"/>
    <row r="141" ht="12.75">
      <c r="A141" t="s">
        <v>131</v>
      </c>
    </row>
    <row r="142" ht="12.75"/>
    <row r="143" ht="12.75">
      <c r="A143" t="s">
        <v>123</v>
      </c>
    </row>
    <row r="144" ht="12.75">
      <c r="A144" s="36" t="s">
        <v>124</v>
      </c>
    </row>
    <row r="145" ht="12.75"/>
    <row r="146" ht="12.75">
      <c r="A146" s="36" t="s">
        <v>125</v>
      </c>
    </row>
    <row r="147" ht="12.75"/>
    <row r="148" ht="12.75"/>
    <row r="149" ht="12.75">
      <c r="C149" s="36"/>
    </row>
    <row r="150" ht="12.75"/>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sheetData>
  <dataValidations count="2">
    <dataValidation type="whole" allowBlank="1" showErrorMessage="1" error="Bitte geben Sie nur ganze Zahlen ein" sqref="F22">
      <formula1>1</formula1>
      <formula2>100</formula2>
    </dataValidation>
    <dataValidation type="list" allowBlank="1" showInputMessage="1" showErrorMessage="1" sqref="F24 D86">
      <formula1>"JA, NEIN"</formula1>
    </dataValidation>
  </dataValidations>
  <hyperlinks>
    <hyperlink ref="A144" r:id="rId1" display="Webmaster@voelklingen.drk.de"/>
    <hyperlink ref="A146" r:id="rId2" display="www.voelklingen.drk.de"/>
  </hyperlinks>
  <printOptions/>
  <pageMargins left="0.3937007874015748" right="0.3937007874015748" top="0.3937007874015748" bottom="0.3937007874015748" header="0.11811023622047245" footer="0.11811023622047245"/>
  <pageSetup horizontalDpi="300" verticalDpi="3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Einsatzplanung</dc:title>
  <dc:subject>Ermittlung der Stärke der einzusetztenden Helfer</dc:subject>
  <dc:creator>Jens Baierschmitt /nach Dipl. Ing. Klaus Maurer</dc:creator>
  <cp:keywords/>
  <dc:description>Diese Tabelle ist KEIN Richtwert und KEINE Dienstanordnung. Sie soll nur die Einsatzplanung und den Einsatzablauf erleichtern. Ebenso kann Sie bei Vorbesprechungen mit Veranstaltern und anderen Organisationen zu Hilfe genommen werden.</dc:description>
  <cp:lastModifiedBy>Jens</cp:lastModifiedBy>
  <cp:lastPrinted>2005-05-28T15:43:44Z</cp:lastPrinted>
  <dcterms:created xsi:type="dcterms:W3CDTF">2002-06-18T19:49:32Z</dcterms:created>
  <dcterms:modified xsi:type="dcterms:W3CDTF">2012-04-05T09:00:55Z</dcterms:modified>
  <cp:category>DRK - Dienstplanung</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rstellt von">
    <vt:lpwstr>Jens Baierschmitt</vt:lpwstr>
  </property>
  <property fmtid="{D5CDD505-2E9C-101B-9397-08002B2CF9AE}" pid="3" name="Herausgeber">
    <vt:lpwstr>Dipl. Ing. Klaus Maurer</vt:lpwstr>
  </property>
</Properties>
</file>